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TIN-SYSTEM\Desktop\"/>
    </mc:Choice>
  </mc:AlternateContent>
  <xr:revisionPtr revIDLastSave="0" documentId="13_ncr:1_{79C52766-963B-46DD-900E-10EF54C264D1}" xr6:coauthVersionLast="47" xr6:coauthVersionMax="47" xr10:uidLastSave="{00000000-0000-0000-0000-000000000000}"/>
  <bookViews>
    <workbookView xWindow="2415" yWindow="1695" windowWidth="25890" windowHeight="12705" xr2:uid="{43A0318D-FC56-4803-AAD2-6492A4D0693A}"/>
  </bookViews>
  <sheets>
    <sheet name="rep" sheetId="2" r:id="rId1"/>
    <sheet name="sell" sheetId="3" r:id="rId2"/>
    <sheet name="info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  <c r="E8" i="2" s="1"/>
  <c r="F8" i="2" s="1"/>
  <c r="F7" i="2"/>
  <c r="F10" i="2"/>
  <c r="F6" i="2"/>
  <c r="D7" i="2"/>
  <c r="E7" i="2" s="1"/>
  <c r="D9" i="2"/>
  <c r="E9" i="2" s="1"/>
  <c r="F9" i="2" s="1"/>
  <c r="D10" i="2"/>
  <c r="E10" i="2" s="1"/>
  <c r="D6" i="2"/>
  <c r="E6" i="2" s="1"/>
  <c r="C7" i="2"/>
  <c r="C8" i="2"/>
  <c r="C9" i="2"/>
  <c r="C10" i="2"/>
  <c r="C6" i="2"/>
  <c r="E4" i="3" l="1"/>
</calcChain>
</file>

<file path=xl/sharedStrings.xml><?xml version="1.0" encoding="utf-8"?>
<sst xmlns="http://schemas.openxmlformats.org/spreadsheetml/2006/main" count="26" uniqueCount="22">
  <si>
    <t>لیست بازاریاب ها</t>
  </si>
  <si>
    <t>ردیف</t>
  </si>
  <si>
    <t>عنوان</t>
  </si>
  <si>
    <t>نام و نام خانوادگی</t>
  </si>
  <si>
    <t>شماره تماس</t>
  </si>
  <si>
    <t>بازاریاب 1</t>
  </si>
  <si>
    <t>درصد پورسانت توافقی</t>
  </si>
  <si>
    <t>بازاریاب 2</t>
  </si>
  <si>
    <t>بازاریاب 3</t>
  </si>
  <si>
    <t>بازاریاب 4</t>
  </si>
  <si>
    <t>بازاریاب 5</t>
  </si>
  <si>
    <t>گزارش عملکرد بازاریاب ها</t>
  </si>
  <si>
    <t>بازاریاب</t>
  </si>
  <si>
    <t>میزان فروش</t>
  </si>
  <si>
    <t>پورسانت از کل فروش</t>
  </si>
  <si>
    <t>درآمد ماهانه</t>
  </si>
  <si>
    <t>توضیحات</t>
  </si>
  <si>
    <t>مجموع درآمد کل شرکت</t>
  </si>
  <si>
    <t>مشخصات</t>
  </si>
  <si>
    <t>تاریخ</t>
  </si>
  <si>
    <t xml:space="preserve">  </t>
  </si>
  <si>
    <t xml:space="preserve">فرم محاسبه پورسانت بازاریاب (نسخه رایگان)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</si>
</sst>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&quot;ريال&quot;"/>
  </numFmts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sz val="8"/>
      <name val="Arial"/>
      <family val="2"/>
      <charset val="178"/>
      <scheme val="minor"/>
    </font>
    <font>
      <sz val="11"/>
      <color theme="0"/>
      <name val="B Titr"/>
      <charset val="178"/>
    </font>
    <font>
      <b/>
      <sz val="11"/>
      <color theme="0"/>
      <name val="B Titr"/>
      <charset val="178"/>
    </font>
    <font>
      <b/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3"/>
      <color theme="1"/>
      <name val="B Nazanin"/>
      <charset val="178"/>
    </font>
    <font>
      <b/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1"/>
    </xf>
    <xf numFmtId="0" fontId="8" fillId="0" borderId="3" xfId="0" applyFont="1" applyBorder="1" applyAlignment="1">
      <alignment horizontal="right" vertical="center" inden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numFmt numFmtId="164" formatCode="#,##0_-&quot;ريال&quot;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numFmt numFmtId="164" formatCode="#,##0_-&quot;ريال&quot;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numFmt numFmtId="164" formatCode="#,##0_-&quot;ريال&quot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104775</xdr:rowOff>
    </xdr:from>
    <xdr:to>
      <xdr:col>9</xdr:col>
      <xdr:colOff>462642</xdr:colOff>
      <xdr:row>2</xdr:row>
      <xdr:rowOff>164890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AE71BE-A16E-4786-8EDA-CF781705B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5484233" y="104775"/>
          <a:ext cx="1700892" cy="55541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23FDF4-48DE-4BA3-A495-FD3DBA7096B1}" name="Table2" displayName="Table2" ref="B5:F10" totalsRowShown="0" headerRowDxfId="19" dataDxfId="18">
  <autoFilter ref="B5:F10" xr:uid="{5023FDF4-48DE-4BA3-A495-FD3DBA7096B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F81C3B3-97E6-4207-B210-40339407A609}" name="ردیف" dataDxfId="17"/>
    <tableColumn id="2" xr3:uid="{AE0ADAD5-F479-4ABE-ADAC-2947A93C336C}" name="بازاریاب" dataDxfId="16">
      <calculatedColumnFormula>Table1[[#This Row],[عنوان]]</calculatedColumnFormula>
    </tableColumn>
    <tableColumn id="7" xr3:uid="{C4510CE4-86B3-4EEB-A7C0-ECBC14B6AEAE}" name="مشخصات" dataDxfId="15">
      <calculatedColumnFormula>IF(Table1[[#This Row],[نام و نام خانوادگی]]="","",Table1[[#This Row],[نام و نام خانوادگی]]&amp;" - "&amp;Table1[[#This Row],[درصد پورسانت توافقی]]&amp;" %")</calculatedColumnFormula>
    </tableColumn>
    <tableColumn id="4" xr3:uid="{E7E7B5E2-19EE-46BE-88EA-9EA0E91A5D9E}" name="میزان فروش" dataDxfId="14"/>
    <tableColumn id="5" xr3:uid="{609EE6C4-5423-4B45-A3ED-BF3D4E7094EE}" name="پورسانت از کل فروش" dataDxfId="13">
      <calculatedColumnFormula>IF(Table1[[#This Row],[نام و نام خانوادگی]]="","",Table2[[#This Row],[میزان فروش]]*(Table1[[#This Row],[درصد پورسانت توافقی]]/100))</calculatedColumn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A7186C-B981-4912-B171-954FADB25E7B}" name="Table3" displayName="Table3" ref="B5:E55" totalsRowShown="0" headerRowDxfId="12" dataDxfId="11">
  <autoFilter ref="B5:E55" xr:uid="{C8A7186C-B981-4912-B171-954FADB25E7B}">
    <filterColumn colId="0" hiddenButton="1"/>
    <filterColumn colId="1" hiddenButton="1"/>
    <filterColumn colId="2" hiddenButton="1"/>
    <filterColumn colId="3" hiddenButton="1"/>
  </autoFilter>
  <tableColumns count="4">
    <tableColumn id="1" xr3:uid="{A870A13E-D71E-4DF0-88CD-2EBE98418F17}" name="ردیف" dataDxfId="10"/>
    <tableColumn id="2" xr3:uid="{AB95FB59-5432-43A5-9B52-DAB2BB7370BA}" name="توضیحات" dataDxfId="9"/>
    <tableColumn id="3" xr3:uid="{479689B0-845E-4F4E-8381-CD2DD0D11BCB}" name="بازاریاب" dataDxfId="8"/>
    <tableColumn id="4" xr3:uid="{ED253E82-7273-4E44-A507-FA7477AEB78C}" name="میزان فروش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FA2386-5535-4E89-BBB6-2282707FC867}" name="Table1" displayName="Table1" ref="B5:F10" totalsRowShown="0" headerRowDxfId="6" dataDxfId="5">
  <autoFilter ref="B5:F10" xr:uid="{D4FA2386-5535-4E89-BBB6-2282707FC86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5BB0074-7BE0-4C50-B8B0-CF8A82CAA3B7}" name="ردیف" dataDxfId="4"/>
    <tableColumn id="2" xr3:uid="{7274D713-E970-4948-B99E-C088510A6F72}" name="عنوان" dataDxfId="3"/>
    <tableColumn id="3" xr3:uid="{29423EE8-D719-47BE-9BC3-A2D1C2F6B6E4}" name="نام و نام خانوادگی" dataDxfId="2"/>
    <tableColumn id="4" xr3:uid="{30184B29-FBC9-427C-A2AB-D423DA496471}" name="شماره تماس" dataDxfId="1"/>
    <tableColumn id="5" xr3:uid="{F560021D-1965-4AD8-A11E-05385D90A753}" name="درصد پورسانت توافقی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57B1-7D68-4194-A434-C142744897A8}">
  <dimension ref="B1:Q10"/>
  <sheetViews>
    <sheetView showGridLines="0" rightToLeft="1" tabSelected="1" zoomScaleNormal="100" workbookViewId="0">
      <selection activeCell="I5" sqref="I5"/>
    </sheetView>
  </sheetViews>
  <sheetFormatPr defaultColWidth="9.125" defaultRowHeight="20.100000000000001" customHeight="1" x14ac:dyDescent="0.2"/>
  <cols>
    <col min="1" max="1" width="9.125" style="1"/>
    <col min="2" max="2" width="9.125" style="1" customWidth="1"/>
    <col min="3" max="3" width="16.125" style="1" customWidth="1"/>
    <col min="4" max="4" width="20.625" style="1" customWidth="1"/>
    <col min="5" max="6" width="20.75" style="1" customWidth="1"/>
    <col min="7" max="16384" width="9.125" style="1"/>
  </cols>
  <sheetData>
    <row r="1" spans="2:17" ht="20.100000000000001" customHeight="1" x14ac:dyDescent="0.2">
      <c r="H1" s="15"/>
      <c r="I1" s="15"/>
      <c r="J1" s="15"/>
    </row>
    <row r="2" spans="2:17" ht="20.100000000000001" customHeight="1" x14ac:dyDescent="0.2">
      <c r="H2" s="15"/>
      <c r="I2" s="15"/>
      <c r="J2" s="15"/>
      <c r="N2" s="8"/>
    </row>
    <row r="3" spans="2:17" ht="24" customHeight="1" x14ac:dyDescent="0.2">
      <c r="B3" s="14" t="s">
        <v>11</v>
      </c>
      <c r="C3" s="14"/>
      <c r="D3" s="14"/>
      <c r="E3" s="14"/>
      <c r="F3" s="14"/>
      <c r="H3" s="15"/>
      <c r="I3" s="15"/>
      <c r="J3" s="15"/>
      <c r="M3" s="9"/>
      <c r="N3" s="16" t="s">
        <v>21</v>
      </c>
      <c r="O3" s="17"/>
      <c r="P3" s="17"/>
      <c r="Q3" s="18"/>
    </row>
    <row r="4" spans="2:17" ht="20.100000000000001" customHeight="1" x14ac:dyDescent="0.55000000000000004">
      <c r="B4" s="15"/>
      <c r="C4" s="15"/>
      <c r="D4" s="15"/>
      <c r="E4" s="15"/>
      <c r="F4" s="15"/>
      <c r="M4" s="9"/>
      <c r="N4" s="19" t="s">
        <v>20</v>
      </c>
      <c r="O4" s="20"/>
      <c r="P4" s="20"/>
      <c r="Q4" s="20"/>
    </row>
    <row r="5" spans="2:17" ht="20.100000000000001" customHeight="1" x14ac:dyDescent="0.2">
      <c r="B5" s="1" t="s">
        <v>1</v>
      </c>
      <c r="C5" s="1" t="s">
        <v>12</v>
      </c>
      <c r="D5" s="1" t="s">
        <v>18</v>
      </c>
      <c r="E5" s="1" t="s">
        <v>13</v>
      </c>
      <c r="F5" s="1" t="s">
        <v>14</v>
      </c>
      <c r="N5" s="12" t="s">
        <v>19</v>
      </c>
      <c r="O5" s="13"/>
      <c r="P5" s="10"/>
      <c r="Q5" s="11"/>
    </row>
    <row r="6" spans="2:17" ht="20.100000000000001" customHeight="1" x14ac:dyDescent="0.2">
      <c r="B6" s="1">
        <v>1</v>
      </c>
      <c r="C6" s="1" t="str">
        <f>Table1[[#This Row],[عنوان]]</f>
        <v>بازاریاب 1</v>
      </c>
      <c r="D6" s="1" t="str">
        <f>IF(Table1[[#This Row],[نام و نام خانوادگی]]="","",Table1[[#This Row],[نام و نام خانوادگی]]&amp;" - "&amp;Table1[[#This Row],[درصد پورسانت توافقی]]&amp;" %")</f>
        <v/>
      </c>
      <c r="E6" s="4" t="str">
        <f>IF(Table2[[#This Row],[مشخصات]]="","",SUMIF(Table3[بازاریاب],"بازاریاب 1",Table3[میزان فروش]))</f>
        <v/>
      </c>
      <c r="F6" s="4" t="str">
        <f>IF(Table1[[#This Row],[نام و نام خانوادگی]]="","",Table2[[#This Row],[میزان فروش]]*(Table1[[#This Row],[درصد پورسانت توافقی]]/100))</f>
        <v/>
      </c>
    </row>
    <row r="7" spans="2:17" ht="20.100000000000001" customHeight="1" x14ac:dyDescent="0.2">
      <c r="B7" s="1">
        <v>2</v>
      </c>
      <c r="C7" s="1" t="str">
        <f>Table1[[#This Row],[عنوان]]</f>
        <v>بازاریاب 2</v>
      </c>
      <c r="D7" s="1" t="str">
        <f>IF(Table1[[#This Row],[نام و نام خانوادگی]]="","",Table1[[#This Row],[نام و نام خانوادگی]]&amp;" - "&amp;Table1[[#This Row],[درصد پورسانت توافقی]]&amp;" %")</f>
        <v/>
      </c>
      <c r="E7" s="4" t="str">
        <f>IF(Table2[[#This Row],[مشخصات]]="","",SUMIF(Table3[بازاریاب],"بازاریاب 2",Table3[میزان فروش]))</f>
        <v/>
      </c>
      <c r="F7" s="4" t="str">
        <f>IF(Table1[[#This Row],[نام و نام خانوادگی]]="","",Table2[[#This Row],[میزان فروش]]*(Table1[[#This Row],[درصد پورسانت توافقی]]/100))</f>
        <v/>
      </c>
    </row>
    <row r="8" spans="2:17" ht="20.100000000000001" customHeight="1" x14ac:dyDescent="0.2">
      <c r="B8" s="1">
        <v>3</v>
      </c>
      <c r="C8" s="1" t="str">
        <f>Table1[[#This Row],[عنوان]]</f>
        <v>بازاریاب 3</v>
      </c>
      <c r="D8" s="1" t="str">
        <f>IF(Table1[[#This Row],[نام و نام خانوادگی]]="","",Table1[[#This Row],[نام و نام خانوادگی]]&amp;" - "&amp;Table1[[#This Row],[درصد پورسانت توافقی]]&amp;" %")</f>
        <v/>
      </c>
      <c r="E8" s="4" t="str">
        <f>IF(Table2[[#This Row],[مشخصات]]="","",SUMIF(Table3[بازاریاب],"بازاریاب 31",Table3[میزان فروش]))</f>
        <v/>
      </c>
      <c r="F8" s="4" t="str">
        <f>IF(Table1[[#This Row],[نام و نام خانوادگی]]="","",Table2[[#This Row],[میزان فروش]]*(Table1[[#This Row],[درصد پورسانت توافقی]]/100))</f>
        <v/>
      </c>
    </row>
    <row r="9" spans="2:17" ht="20.100000000000001" customHeight="1" x14ac:dyDescent="0.2">
      <c r="B9" s="1">
        <v>4</v>
      </c>
      <c r="C9" s="1" t="str">
        <f>Table1[[#This Row],[عنوان]]</f>
        <v>بازاریاب 4</v>
      </c>
      <c r="D9" s="1" t="str">
        <f>IF(Table1[[#This Row],[نام و نام خانوادگی]]="","",Table1[[#This Row],[نام و نام خانوادگی]]&amp;" - "&amp;Table1[[#This Row],[درصد پورسانت توافقی]]&amp;" %")</f>
        <v/>
      </c>
      <c r="E9" s="4" t="str">
        <f>IF(Table2[[#This Row],[مشخصات]]="","",SUMIF(Table3[بازاریاب],"بازاریاب 4",Table3[میزان فروش]))</f>
        <v/>
      </c>
      <c r="F9" s="4" t="str">
        <f>IF(Table1[[#This Row],[نام و نام خانوادگی]]="","",Table2[[#This Row],[میزان فروش]]*(Table1[[#This Row],[درصد پورسانت توافقی]]/100))</f>
        <v/>
      </c>
    </row>
    <row r="10" spans="2:17" ht="20.100000000000001" customHeight="1" x14ac:dyDescent="0.2">
      <c r="B10" s="1">
        <v>5</v>
      </c>
      <c r="C10" s="1" t="str">
        <f>Table1[[#This Row],[عنوان]]</f>
        <v>بازاریاب 5</v>
      </c>
      <c r="D10" s="1" t="str">
        <f>IF(Table1[[#This Row],[نام و نام خانوادگی]]="","",Table1[[#This Row],[نام و نام خانوادگی]]&amp;" - "&amp;Table1[[#This Row],[درصد پورسانت توافقی]]&amp;" %")</f>
        <v/>
      </c>
      <c r="E10" s="4" t="str">
        <f>IF(Table2[[#This Row],[مشخصات]]="","",SUMIF(Table3[بازاریاب],"بازاریاب 5",Table3[میزان فروش]))</f>
        <v/>
      </c>
      <c r="F10" s="4" t="str">
        <f>IF(Table1[[#This Row],[نام و نام خانوادگی]]="","",Table2[[#This Row],[میزان فروش]]*(Table1[[#This Row],[درصد پورسانت توافقی]]/100))</f>
        <v/>
      </c>
    </row>
  </sheetData>
  <mergeCells count="6">
    <mergeCell ref="N5:O5"/>
    <mergeCell ref="B3:F3"/>
    <mergeCell ref="B4:F4"/>
    <mergeCell ref="H1:J3"/>
    <mergeCell ref="N3:Q3"/>
    <mergeCell ref="N4:Q4"/>
  </mergeCells>
  <phoneticPr fontId="2" type="noConversion"/>
  <pageMargins left="0.7" right="0.7" top="0.75" bottom="0.75" header="0.3" footer="0.3"/>
  <pageSetup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3CB5-9AD9-4848-93D2-5E52F1B56D30}">
  <dimension ref="B3:E55"/>
  <sheetViews>
    <sheetView showGridLines="0" rightToLeft="1" zoomScale="70" zoomScaleNormal="70" workbookViewId="0">
      <selection activeCell="E13" sqref="E13:E14"/>
    </sheetView>
  </sheetViews>
  <sheetFormatPr defaultColWidth="9.125" defaultRowHeight="20.100000000000001" customHeight="1" x14ac:dyDescent="0.2"/>
  <cols>
    <col min="1" max="1" width="9.125" style="1"/>
    <col min="2" max="2" width="6.75" style="1" customWidth="1"/>
    <col min="3" max="3" width="54.875" style="1" customWidth="1"/>
    <col min="4" max="5" width="18.25" style="1" customWidth="1"/>
    <col min="6" max="16384" width="9.125" style="1"/>
  </cols>
  <sheetData>
    <row r="3" spans="2:5" ht="24" customHeight="1" x14ac:dyDescent="0.2">
      <c r="B3" s="21" t="s">
        <v>15</v>
      </c>
      <c r="C3" s="21"/>
      <c r="D3" s="21"/>
      <c r="E3" s="21"/>
    </row>
    <row r="4" spans="2:5" ht="20.100000000000001" customHeight="1" x14ac:dyDescent="0.2">
      <c r="B4" s="22" t="s">
        <v>17</v>
      </c>
      <c r="C4" s="22"/>
      <c r="D4" s="22"/>
      <c r="E4" s="7">
        <f>SUM(Table3[میزان فروش])</f>
        <v>0</v>
      </c>
    </row>
    <row r="5" spans="2:5" ht="20.100000000000001" customHeight="1" x14ac:dyDescent="0.2">
      <c r="B5" s="1" t="s">
        <v>1</v>
      </c>
      <c r="C5" s="1" t="s">
        <v>16</v>
      </c>
      <c r="D5" s="1" t="s">
        <v>12</v>
      </c>
      <c r="E5" s="1" t="s">
        <v>13</v>
      </c>
    </row>
    <row r="6" spans="2:5" ht="20.100000000000001" customHeight="1" x14ac:dyDescent="0.2">
      <c r="B6" s="1">
        <v>1</v>
      </c>
      <c r="C6" s="2"/>
      <c r="D6" s="3"/>
      <c r="E6" s="3"/>
    </row>
    <row r="7" spans="2:5" ht="20.100000000000001" customHeight="1" x14ac:dyDescent="0.2">
      <c r="B7" s="1">
        <v>2</v>
      </c>
      <c r="C7" s="2"/>
      <c r="D7" s="3"/>
      <c r="E7" s="3"/>
    </row>
    <row r="8" spans="2:5" ht="20.100000000000001" customHeight="1" x14ac:dyDescent="0.2">
      <c r="B8" s="1">
        <v>3</v>
      </c>
      <c r="C8" s="2"/>
      <c r="D8" s="3"/>
      <c r="E8" s="3"/>
    </row>
    <row r="9" spans="2:5" ht="20.100000000000001" customHeight="1" x14ac:dyDescent="0.2">
      <c r="B9" s="1">
        <v>4</v>
      </c>
      <c r="C9" s="2"/>
      <c r="D9" s="3"/>
      <c r="E9" s="3"/>
    </row>
    <row r="10" spans="2:5" ht="20.100000000000001" customHeight="1" x14ac:dyDescent="0.2">
      <c r="B10" s="1">
        <v>5</v>
      </c>
      <c r="C10" s="2"/>
      <c r="D10" s="3"/>
      <c r="E10" s="3"/>
    </row>
    <row r="11" spans="2:5" ht="20.100000000000001" customHeight="1" x14ac:dyDescent="0.2">
      <c r="B11" s="1">
        <v>6</v>
      </c>
      <c r="C11" s="2"/>
      <c r="D11" s="3"/>
      <c r="E11" s="3"/>
    </row>
    <row r="12" spans="2:5" ht="20.100000000000001" customHeight="1" x14ac:dyDescent="0.2">
      <c r="B12" s="1">
        <v>7</v>
      </c>
      <c r="C12" s="2"/>
      <c r="D12" s="3"/>
      <c r="E12" s="3"/>
    </row>
    <row r="13" spans="2:5" ht="20.100000000000001" customHeight="1" x14ac:dyDescent="0.2">
      <c r="B13" s="1">
        <v>8</v>
      </c>
      <c r="C13" s="2"/>
      <c r="D13" s="3"/>
      <c r="E13" s="3"/>
    </row>
    <row r="14" spans="2:5" ht="20.100000000000001" customHeight="1" x14ac:dyDescent="0.2">
      <c r="B14" s="1">
        <v>9</v>
      </c>
      <c r="C14" s="2"/>
      <c r="D14" s="3"/>
      <c r="E14" s="3"/>
    </row>
    <row r="15" spans="2:5" ht="20.100000000000001" customHeight="1" x14ac:dyDescent="0.2">
      <c r="B15" s="1">
        <v>10</v>
      </c>
      <c r="C15" s="2"/>
      <c r="D15" s="3"/>
      <c r="E15" s="3"/>
    </row>
    <row r="16" spans="2:5" ht="20.100000000000001" customHeight="1" x14ac:dyDescent="0.2">
      <c r="B16" s="1">
        <v>11</v>
      </c>
      <c r="C16" s="2"/>
      <c r="D16" s="3"/>
      <c r="E16" s="3"/>
    </row>
    <row r="17" spans="2:5" ht="20.100000000000001" customHeight="1" x14ac:dyDescent="0.2">
      <c r="B17" s="1">
        <v>12</v>
      </c>
      <c r="C17" s="2"/>
      <c r="D17" s="3"/>
      <c r="E17" s="3"/>
    </row>
    <row r="18" spans="2:5" ht="20.100000000000001" customHeight="1" x14ac:dyDescent="0.2">
      <c r="B18" s="1">
        <v>13</v>
      </c>
      <c r="C18" s="2"/>
      <c r="D18" s="3"/>
      <c r="E18" s="3"/>
    </row>
    <row r="19" spans="2:5" ht="20.100000000000001" customHeight="1" x14ac:dyDescent="0.2">
      <c r="B19" s="1">
        <v>14</v>
      </c>
      <c r="C19" s="2"/>
      <c r="D19" s="3"/>
      <c r="E19" s="3"/>
    </row>
    <row r="20" spans="2:5" ht="20.100000000000001" customHeight="1" x14ac:dyDescent="0.2">
      <c r="B20" s="1">
        <v>15</v>
      </c>
      <c r="C20" s="2"/>
      <c r="D20" s="3"/>
      <c r="E20" s="3"/>
    </row>
    <row r="21" spans="2:5" ht="20.100000000000001" customHeight="1" x14ac:dyDescent="0.2">
      <c r="B21" s="1">
        <v>16</v>
      </c>
      <c r="C21" s="2"/>
      <c r="D21" s="3"/>
      <c r="E21" s="3"/>
    </row>
    <row r="22" spans="2:5" ht="20.100000000000001" customHeight="1" x14ac:dyDescent="0.2">
      <c r="B22" s="1">
        <v>17</v>
      </c>
      <c r="C22" s="2"/>
      <c r="D22" s="3"/>
      <c r="E22" s="3"/>
    </row>
    <row r="23" spans="2:5" ht="20.100000000000001" customHeight="1" x14ac:dyDescent="0.2">
      <c r="B23" s="1">
        <v>18</v>
      </c>
      <c r="C23" s="2"/>
      <c r="D23" s="3"/>
      <c r="E23" s="3"/>
    </row>
    <row r="24" spans="2:5" ht="20.100000000000001" customHeight="1" x14ac:dyDescent="0.2">
      <c r="B24" s="1">
        <v>19</v>
      </c>
      <c r="C24" s="2"/>
      <c r="D24" s="3"/>
      <c r="E24" s="3"/>
    </row>
    <row r="25" spans="2:5" ht="20.100000000000001" customHeight="1" x14ac:dyDescent="0.2">
      <c r="B25" s="1">
        <v>20</v>
      </c>
      <c r="C25" s="2"/>
      <c r="D25" s="3"/>
      <c r="E25" s="3"/>
    </row>
    <row r="26" spans="2:5" ht="20.100000000000001" customHeight="1" x14ac:dyDescent="0.2">
      <c r="B26" s="1">
        <v>21</v>
      </c>
      <c r="C26" s="2"/>
      <c r="D26" s="3"/>
      <c r="E26" s="3"/>
    </row>
    <row r="27" spans="2:5" ht="20.100000000000001" customHeight="1" x14ac:dyDescent="0.2">
      <c r="B27" s="1">
        <v>22</v>
      </c>
      <c r="C27" s="2"/>
      <c r="D27" s="3"/>
      <c r="E27" s="3"/>
    </row>
    <row r="28" spans="2:5" ht="20.100000000000001" customHeight="1" x14ac:dyDescent="0.2">
      <c r="B28" s="1">
        <v>23</v>
      </c>
      <c r="C28" s="2"/>
      <c r="D28" s="3"/>
      <c r="E28" s="3"/>
    </row>
    <row r="29" spans="2:5" ht="20.100000000000001" customHeight="1" x14ac:dyDescent="0.2">
      <c r="B29" s="1">
        <v>24</v>
      </c>
      <c r="C29" s="2"/>
      <c r="D29" s="3"/>
      <c r="E29" s="3"/>
    </row>
    <row r="30" spans="2:5" ht="20.100000000000001" customHeight="1" x14ac:dyDescent="0.2">
      <c r="B30" s="1">
        <v>25</v>
      </c>
      <c r="C30" s="2"/>
      <c r="D30" s="3"/>
      <c r="E30" s="3"/>
    </row>
    <row r="31" spans="2:5" ht="20.100000000000001" customHeight="1" x14ac:dyDescent="0.2">
      <c r="B31" s="1">
        <v>26</v>
      </c>
      <c r="C31" s="2"/>
      <c r="D31" s="3"/>
      <c r="E31" s="3"/>
    </row>
    <row r="32" spans="2:5" ht="20.100000000000001" customHeight="1" x14ac:dyDescent="0.2">
      <c r="B32" s="1">
        <v>27</v>
      </c>
      <c r="C32" s="2"/>
      <c r="D32" s="3"/>
      <c r="E32" s="3"/>
    </row>
    <row r="33" spans="2:5" ht="20.100000000000001" customHeight="1" x14ac:dyDescent="0.2">
      <c r="B33" s="1">
        <v>28</v>
      </c>
      <c r="C33" s="2"/>
      <c r="D33" s="3"/>
      <c r="E33" s="3"/>
    </row>
    <row r="34" spans="2:5" ht="20.100000000000001" customHeight="1" x14ac:dyDescent="0.2">
      <c r="B34" s="1">
        <v>29</v>
      </c>
      <c r="C34" s="2"/>
      <c r="D34" s="3"/>
      <c r="E34" s="3"/>
    </row>
    <row r="35" spans="2:5" ht="20.100000000000001" customHeight="1" x14ac:dyDescent="0.2">
      <c r="B35" s="1">
        <v>30</v>
      </c>
      <c r="C35" s="2"/>
      <c r="D35" s="3"/>
      <c r="E35" s="3"/>
    </row>
    <row r="36" spans="2:5" ht="20.100000000000001" customHeight="1" x14ac:dyDescent="0.2">
      <c r="B36" s="1">
        <v>31</v>
      </c>
      <c r="C36" s="2"/>
      <c r="D36" s="3"/>
      <c r="E36" s="3"/>
    </row>
    <row r="37" spans="2:5" ht="20.100000000000001" customHeight="1" x14ac:dyDescent="0.2">
      <c r="B37" s="1">
        <v>32</v>
      </c>
      <c r="C37" s="2"/>
      <c r="D37" s="3"/>
      <c r="E37" s="3"/>
    </row>
    <row r="38" spans="2:5" ht="20.100000000000001" customHeight="1" x14ac:dyDescent="0.2">
      <c r="B38" s="1">
        <v>33</v>
      </c>
      <c r="C38" s="2"/>
      <c r="D38" s="3"/>
      <c r="E38" s="3"/>
    </row>
    <row r="39" spans="2:5" ht="20.100000000000001" customHeight="1" x14ac:dyDescent="0.2">
      <c r="B39" s="1">
        <v>34</v>
      </c>
      <c r="C39" s="2"/>
      <c r="D39" s="3"/>
      <c r="E39" s="3"/>
    </row>
    <row r="40" spans="2:5" ht="20.100000000000001" customHeight="1" x14ac:dyDescent="0.2">
      <c r="B40" s="1">
        <v>35</v>
      </c>
      <c r="C40" s="2"/>
      <c r="D40" s="3"/>
      <c r="E40" s="3"/>
    </row>
    <row r="41" spans="2:5" ht="20.100000000000001" customHeight="1" x14ac:dyDescent="0.2">
      <c r="B41" s="1">
        <v>36</v>
      </c>
      <c r="C41" s="2"/>
      <c r="D41" s="3"/>
      <c r="E41" s="3"/>
    </row>
    <row r="42" spans="2:5" ht="20.100000000000001" customHeight="1" x14ac:dyDescent="0.2">
      <c r="B42" s="1">
        <v>37</v>
      </c>
      <c r="C42" s="2"/>
      <c r="D42" s="3"/>
      <c r="E42" s="3"/>
    </row>
    <row r="43" spans="2:5" ht="20.100000000000001" customHeight="1" x14ac:dyDescent="0.2">
      <c r="B43" s="1">
        <v>38</v>
      </c>
      <c r="C43" s="2"/>
      <c r="D43" s="3"/>
      <c r="E43" s="3"/>
    </row>
    <row r="44" spans="2:5" ht="20.100000000000001" customHeight="1" x14ac:dyDescent="0.2">
      <c r="B44" s="1">
        <v>39</v>
      </c>
      <c r="C44" s="2"/>
      <c r="D44" s="3"/>
      <c r="E44" s="3"/>
    </row>
    <row r="45" spans="2:5" ht="20.100000000000001" customHeight="1" x14ac:dyDescent="0.2">
      <c r="B45" s="1">
        <v>40</v>
      </c>
      <c r="C45" s="2"/>
      <c r="D45" s="3"/>
      <c r="E45" s="3"/>
    </row>
    <row r="46" spans="2:5" ht="20.100000000000001" customHeight="1" x14ac:dyDescent="0.2">
      <c r="B46" s="1">
        <v>41</v>
      </c>
      <c r="C46" s="2"/>
      <c r="D46" s="3"/>
      <c r="E46" s="3"/>
    </row>
    <row r="47" spans="2:5" ht="20.100000000000001" customHeight="1" x14ac:dyDescent="0.2">
      <c r="B47" s="1">
        <v>42</v>
      </c>
      <c r="C47" s="2"/>
      <c r="D47" s="3"/>
      <c r="E47" s="3"/>
    </row>
    <row r="48" spans="2:5" ht="20.100000000000001" customHeight="1" x14ac:dyDescent="0.2">
      <c r="B48" s="1">
        <v>43</v>
      </c>
      <c r="C48" s="2"/>
      <c r="D48" s="3"/>
      <c r="E48" s="3"/>
    </row>
    <row r="49" spans="2:5" ht="20.100000000000001" customHeight="1" x14ac:dyDescent="0.2">
      <c r="B49" s="1">
        <v>44</v>
      </c>
      <c r="C49" s="2"/>
      <c r="D49" s="3"/>
      <c r="E49" s="3"/>
    </row>
    <row r="50" spans="2:5" ht="20.100000000000001" customHeight="1" x14ac:dyDescent="0.2">
      <c r="B50" s="1">
        <v>45</v>
      </c>
      <c r="C50" s="2"/>
      <c r="D50" s="3"/>
      <c r="E50" s="3"/>
    </row>
    <row r="51" spans="2:5" ht="20.100000000000001" customHeight="1" x14ac:dyDescent="0.2">
      <c r="B51" s="1">
        <v>46</v>
      </c>
      <c r="C51" s="2"/>
      <c r="D51" s="3"/>
      <c r="E51" s="3"/>
    </row>
    <row r="52" spans="2:5" ht="20.100000000000001" customHeight="1" x14ac:dyDescent="0.2">
      <c r="B52" s="1">
        <v>47</v>
      </c>
      <c r="C52" s="2"/>
      <c r="D52" s="3"/>
      <c r="E52" s="3"/>
    </row>
    <row r="53" spans="2:5" ht="20.100000000000001" customHeight="1" x14ac:dyDescent="0.2">
      <c r="B53" s="1">
        <v>48</v>
      </c>
      <c r="C53" s="2"/>
      <c r="D53" s="3"/>
      <c r="E53" s="3"/>
    </row>
    <row r="54" spans="2:5" ht="20.100000000000001" customHeight="1" x14ac:dyDescent="0.2">
      <c r="B54" s="1">
        <v>49</v>
      </c>
      <c r="C54" s="2"/>
      <c r="D54" s="3"/>
      <c r="E54" s="3"/>
    </row>
    <row r="55" spans="2:5" ht="20.100000000000001" customHeight="1" x14ac:dyDescent="0.2">
      <c r="B55" s="1">
        <v>50</v>
      </c>
      <c r="C55" s="2"/>
      <c r="D55" s="3"/>
      <c r="E55" s="3"/>
    </row>
  </sheetData>
  <sheetProtection algorithmName="SHA-512" hashValue="gezDpmxwRAMzClxDNOMth9f7dp1RBt8SiZ82lv2HtlyNIk2ducpHif4aSFlrdEaEfd/XwVqq/fTlZOi++vIFLQ==" saltValue="+gN9JS49vATXUgPAwslcVA==" spinCount="100000" sheet="1" objects="1" scenarios="1" selectLockedCells="1"/>
  <mergeCells count="2">
    <mergeCell ref="B3:E3"/>
    <mergeCell ref="B4:D4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F22713-6336-4561-8379-7E3B3A5B6C69}">
          <x14:formula1>
            <xm:f>info!$C$6:$C$10</xm:f>
          </x14:formula1>
          <xm:sqref>D6:D55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5BDD-A418-4D40-95BE-5DBE5DB306FB}">
  <dimension ref="B3:G10"/>
  <sheetViews>
    <sheetView showGridLines="0" rightToLeft="1" workbookViewId="0">
      <selection activeCell="D6" sqref="D6"/>
    </sheetView>
  </sheetViews>
  <sheetFormatPr defaultColWidth="9.125" defaultRowHeight="20.100000000000001" customHeight="1" x14ac:dyDescent="0.2"/>
  <cols>
    <col min="1" max="2" width="9.125" style="1"/>
    <col min="3" max="3" width="10.875" style="1" customWidth="1"/>
    <col min="4" max="4" width="19.375" style="1" customWidth="1"/>
    <col min="5" max="6" width="18.375" style="1" customWidth="1"/>
    <col min="7" max="7" width="11.25" style="1" customWidth="1"/>
    <col min="8" max="16384" width="9.125" style="1"/>
  </cols>
  <sheetData>
    <row r="3" spans="2:7" ht="24" customHeight="1" x14ac:dyDescent="0.2">
      <c r="B3" s="23" t="s">
        <v>0</v>
      </c>
      <c r="C3" s="23"/>
      <c r="D3" s="23"/>
      <c r="E3" s="23"/>
      <c r="F3" s="23"/>
      <c r="G3" s="5"/>
    </row>
    <row r="5" spans="2:7" ht="20.100000000000001" customHeight="1" x14ac:dyDescent="0.2">
      <c r="B5" s="1" t="s">
        <v>1</v>
      </c>
      <c r="C5" s="1" t="s">
        <v>2</v>
      </c>
      <c r="D5" s="1" t="s">
        <v>3</v>
      </c>
      <c r="E5" s="1" t="s">
        <v>4</v>
      </c>
      <c r="F5" s="1" t="s">
        <v>6</v>
      </c>
    </row>
    <row r="6" spans="2:7" ht="20.100000000000001" customHeight="1" x14ac:dyDescent="0.2">
      <c r="B6" s="1">
        <v>1</v>
      </c>
      <c r="C6" s="1" t="s">
        <v>5</v>
      </c>
      <c r="D6" s="2"/>
      <c r="E6" s="6"/>
      <c r="F6" s="2"/>
    </row>
    <row r="7" spans="2:7" ht="20.100000000000001" customHeight="1" x14ac:dyDescent="0.2">
      <c r="B7" s="1">
        <v>2</v>
      </c>
      <c r="C7" s="1" t="s">
        <v>7</v>
      </c>
      <c r="D7" s="2"/>
      <c r="E7" s="6"/>
      <c r="F7" s="2"/>
    </row>
    <row r="8" spans="2:7" ht="20.100000000000001" customHeight="1" x14ac:dyDescent="0.2">
      <c r="B8" s="1">
        <v>3</v>
      </c>
      <c r="C8" s="1" t="s">
        <v>8</v>
      </c>
      <c r="D8" s="2"/>
      <c r="E8" s="6"/>
      <c r="F8" s="2"/>
    </row>
    <row r="9" spans="2:7" ht="20.100000000000001" customHeight="1" x14ac:dyDescent="0.2">
      <c r="B9" s="1">
        <v>4</v>
      </c>
      <c r="C9" s="1" t="s">
        <v>9</v>
      </c>
      <c r="D9" s="2"/>
      <c r="E9" s="6"/>
      <c r="F9" s="2"/>
    </row>
    <row r="10" spans="2:7" ht="20.100000000000001" customHeight="1" x14ac:dyDescent="0.2">
      <c r="B10" s="1">
        <v>5</v>
      </c>
      <c r="C10" s="1" t="s">
        <v>10</v>
      </c>
      <c r="D10" s="2"/>
      <c r="E10" s="6"/>
      <c r="F10" s="2"/>
    </row>
  </sheetData>
  <sheetProtection algorithmName="SHA-512" hashValue="Ym9T1rZ0oz76R5d1SFeIlcEP+8GHi1jwxAH+PT6u/q1yuIBfBVtfoo9hRf9KiItpMz2VAzT6C/rRJkmmj2h7Kg==" saltValue="Uz56xPoXFs2luXoDKxebjw==" spinCount="100000" sheet="1" objects="1" scenarios="1" selectLockedCells="1"/>
  <mergeCells count="1">
    <mergeCell ref="B3:F3"/>
  </mergeCells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</vt:lpstr>
      <vt:lpstr>sell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Rez.E.A</dc:creator>
  <cp:lastModifiedBy>ALTIN-SYSTEM</cp:lastModifiedBy>
  <cp:lastPrinted>2026-08-19T09:41:28Z</cp:lastPrinted>
  <dcterms:created xsi:type="dcterms:W3CDTF">2026-03-30T06:28:02Z</dcterms:created>
  <dcterms:modified xsi:type="dcterms:W3CDTF">2026-08-19T09:41:37Z</dcterms:modified>
</cp:coreProperties>
</file>